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'Вып.плана._9'!$12:$15</definedName>
    <definedName name="_xlnm.Print_Area" localSheetId="0">'Вып.плана._9'!$A$2:$E$53</definedName>
  </definedNames>
  <calcPr fullCalcOnLoad="1"/>
</workbook>
</file>

<file path=xl/sharedStrings.xml><?xml version="1.0" encoding="utf-8"?>
<sst xmlns="http://schemas.openxmlformats.org/spreadsheetml/2006/main" count="82" uniqueCount="82">
  <si>
    <t>Код дохода</t>
  </si>
  <si>
    <t>Наименование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</si>
  <si>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</si>
  <si>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</si>
  <si>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</si>
  <si>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</si>
  <si>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</si>
  <si>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</si>
  <si>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</si>
  <si>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</si>
  <si>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</si>
  <si>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</si>
  <si>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</si>
  <si>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</si>
  <si>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</si>
  <si>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</si>
  <si>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</si>
  <si>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</si>
  <si>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1.1.НАЛОГИ НА ПРИБЫЛЬ, ДОХОДЫ</t>
  </si>
  <si>
    <t>1.1.1.Налог на доходы физических лиц</t>
  </si>
  <si>
    <t>000 1 01 02010 01 0000 110</t>
  </si>
  <si>
    <t>000 1 01 02030 01 0000 110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</si>
  <si>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</si>
  <si>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Всего</t>
  </si>
  <si>
    <t>% исполнения</t>
  </si>
  <si>
    <t xml:space="preserve">                                                                                                                                                      сельского поселения Верхнеказымский</t>
  </si>
  <si>
    <t>РАЗДЕЛ II. БЕЗВОЗМЕЗДНЫЕ ПОСТУПЛЕНИЯ</t>
  </si>
  <si>
    <t>000 2 00 00000 00 0000 000</t>
  </si>
  <si>
    <t xml:space="preserve">2.1. БЕЗВОЗМЕЗДНЫЕ ПОСТУП-ЛЕНИЯ ОТ ДРУГИХ БЮДЖЕТОВ БЮДЖЕТНОЙ СИСТЕМЫ РОССИЙСКОЙ ФЕДЕРАЦИИ </t>
  </si>
  <si>
    <t xml:space="preserve">2.1.1. Дотации бюджетам  субъектов Российской Федерации и муниципальных образований </t>
  </si>
  <si>
    <t xml:space="preserve">2.1.2. Субвенции бюджетам субъектов Российской Федерации и муниципальных образований  </t>
  </si>
  <si>
    <t>2.1.3. Иные межбюджетные трансферты</t>
  </si>
  <si>
    <t xml:space="preserve">    к решению Совета депутатов</t>
  </si>
  <si>
    <t>000 1 11 05075 10 0000 120</t>
  </si>
  <si>
    <t>1.1.1.2. Налог на доходы физических лиц с доходов,  полученных физическими лицами в соответствии со статьей 228 налогового кодекса  Российской Федерации</t>
  </si>
  <si>
    <t>000 1 06 06033 10 0000 110</t>
  </si>
  <si>
    <t>000 1 06 06043 10 0000 110</t>
  </si>
  <si>
    <t>2.1.1.1. Дотации бюджетам сельских поселений на выравнивание бюджетной обеспеченности</t>
  </si>
  <si>
    <t>2.1.2.1. Субвенции бюджетам сельских поселений на государственную регистрацию актов гражданского состояния</t>
  </si>
  <si>
    <t>2.1.2.2.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</si>
  <si>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Утверждено,                       рублей</t>
  </si>
  <si>
    <t>Исполнено, рублей</t>
  </si>
  <si>
    <t>ПРИЛОЖЕНИЕ 1</t>
  </si>
  <si>
    <t>2.1.3.2. Прочие межбюджетные трансферты, передаваемые бюджетам сельских поселений</t>
  </si>
  <si>
    <t xml:space="preserve">1.3.2.Земельный налог </t>
  </si>
  <si>
    <t xml:space="preserve">1.3.2.1.Земельный налог с организаций, обладающих земельным участком, расположенным в границах сельских поселений </t>
  </si>
  <si>
    <t xml:space="preserve">1.3.2.2. Земельный налог с физических лиц, обладающих земельным участком, расположенным в границах сельских поселений </t>
  </si>
  <si>
    <t>1.4.ГОСУДАРСТВЕННАЯ ПОШЛИНА</t>
  </si>
  <si>
    <t>1.4.1.Государственная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</si>
  <si>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1.4.1.1.Государственная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</si>
  <si>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1.5.ДОХОДЫ ОТ ИСПОЛЬЗОВАНИЯ ИМУЩЕСТВА, НАХОДЯЩЕГОСЯ В ГОСУДАРСТВЕННОЙ И МУНИЦИПАЛЬНОЙ СОБСТВЕННОСТИ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</si>
  <si>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</si>
  <si>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1.5.1.1.Доходы от сдачи в аренду имущества, составляющего казну сельских поселений (за исключением земельных участков)</t>
  </si>
  <si>
    <t>сельского поселения Лыхма</t>
  </si>
  <si>
    <t xml:space="preserve">от                      2018 года  № </t>
  </si>
  <si>
    <t>бюджета сельского поселения Лыхма за 2017 год по кодам классификации доходов бюджета</t>
  </si>
  <si>
    <t>1.2. НАЛОГИ НА ТОВАРЫ (РАБОТЫ, УСЛУГИ), РЕАЛИЗУЕМЫЕ НА ТЕРРИТОРИИ РОССИЙСКОЙ ФЕДЕРАЦИИ</t>
  </si>
  <si>
    <t>000 1 03 00000 00 0000 000</t>
  </si>
  <si>
    <t>1.2.1. Акцизы по подакцизным товарам (продукции), производимым на территории Российской Федерации</t>
  </si>
  <si>
    <t>000 1 03 02000 01 0000 110</t>
  </si>
  <si>
    <t xml:space="preserve">1.2.1.1.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</si>
  <si>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</si>
  <si>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1.2.1.2.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</si>
  <si>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</si>
  <si>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1.2.1.3.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</si>
  <si>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</si>
  <si>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1.2.1.4.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</si>
  <si>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</si>
  <si>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000 1 01 02020 01 0000 110</t>
  </si>
  <si>
    <t>1.3.НАЛОГИ НА ИМУЩЕСТВО</t>
  </si>
  <si>
    <t>1.3.1.Налог на имущество физических лиц</t>
  </si>
  <si>
    <t>1.3.1.Налог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</si>
  <si>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1.5.2. 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</si>
  <si>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</si>
  <si>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000 2 02 49999 10 0000 151</t>
  </si>
  <si>
    <t>000 2 02 40000 00 0000 151</t>
  </si>
  <si>
    <t>000 2 02 35930 10 0000 151</t>
  </si>
  <si>
    <t>000 2 02 35118 10 0000 151</t>
  </si>
  <si>
    <t>000 2 02 35000 00 0000 151</t>
  </si>
  <si>
    <t>000 2 02 15001 10 0000 151</t>
  </si>
  <si>
    <t>000 2 02 15000 00 0000 151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</si>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</sst>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#,##0.00&quot;р.&quot;"/>
    <numFmt numFmtId="185" formatCode="#,##0.00_р_."/>
    <numFmt numFmtId="186" formatCode="#,##0.00_ ;[Red]\-#,##0.00\ "/>
    <numFmt numFmtId="187" formatCode="0.0%"/>
    <numFmt numFmtId="188" formatCode="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54" applyNumberFormat="1" applyFont="1" applyFill="1" applyAlignment="1" applyProtection="1">
      <alignment/>
      <protection hidden="1"/>
    </xf>
    <xf numFmtId="0" fontId="3" fillId="0" borderId="0" xfId="54" applyFont="1" applyProtection="1">
      <alignment/>
      <protection hidden="1"/>
    </xf>
    <xf numFmtId="0" fontId="1" fillId="0" borderId="0" xfId="54">
      <alignment/>
      <protection/>
    </xf>
    <xf numFmtId="0" fontId="2" fillId="0" borderId="0" xfId="54" applyFont="1" applyFill="1" applyAlignment="1" applyProtection="1">
      <alignment/>
      <protection hidden="1"/>
    </xf>
    <xf numFmtId="0" fontId="4" fillId="0" borderId="0" xfId="54" applyFont="1" applyFill="1" applyAlignment="1" applyProtection="1">
      <alignment/>
      <protection hidden="1"/>
    </xf>
    <xf numFmtId="0" fontId="2" fillId="0" borderId="0" xfId="54" applyNumberFormat="1" applyFont="1" applyFill="1" applyAlignment="1" applyProtection="1">
      <alignment vertical="top"/>
      <protection hidden="1"/>
    </xf>
    <xf numFmtId="0" fontId="2" fillId="0" borderId="0" xfId="54" applyFont="1" applyFill="1" applyAlignment="1" applyProtection="1">
      <alignment vertical="top"/>
      <protection hidden="1"/>
    </xf>
    <xf numFmtId="0" fontId="1" fillId="0" borderId="0" xfId="54" applyAlignment="1">
      <alignment vertical="top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4" fontId="6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0" xfId="54" applyNumberFormat="1" applyFont="1" applyFill="1" applyAlignment="1" applyProtection="1">
      <alignment horizontal="center" vertical="top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 vertical="top"/>
      <protection hidden="1"/>
    </xf>
    <xf numFmtId="0" fontId="6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6" fillId="0" borderId="10" xfId="54" applyNumberFormat="1" applyFont="1" applyFill="1" applyBorder="1" applyAlignment="1" applyProtection="1">
      <alignment horizontal="left" vertical="top" wrapText="1"/>
      <protection hidden="1"/>
    </xf>
    <xf numFmtId="0" fontId="5" fillId="0" borderId="10" xfId="54" applyNumberFormat="1" applyFont="1" applyFill="1" applyBorder="1" applyAlignment="1" applyProtection="1">
      <alignment vertical="top" wrapText="1"/>
      <protection hidden="1"/>
    </xf>
    <xf numFmtId="0" fontId="6" fillId="0" borderId="10" xfId="54" applyNumberFormat="1" applyFont="1" applyFill="1" applyBorder="1" applyAlignment="1" applyProtection="1">
      <alignment vertical="top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 wrapText="1"/>
      <protection hidden="1"/>
    </xf>
    <xf numFmtId="49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4" applyNumberFormat="1" applyFont="1" applyFill="1" applyBorder="1" applyAlignment="1" applyProtection="1">
      <alignment horizontal="left" vertical="top"/>
      <protection hidden="1"/>
    </xf>
    <xf numFmtId="4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4" applyNumberFormat="1" applyFont="1" applyFill="1" applyBorder="1" applyAlignment="1" applyProtection="1">
      <alignment horizontal="right" vertical="center" wrapText="1"/>
      <protection hidden="1"/>
    </xf>
    <xf numFmtId="4" fontId="6" fillId="0" borderId="10" xfId="54" applyNumberFormat="1" applyFont="1" applyFill="1" applyBorder="1" applyAlignment="1" applyProtection="1">
      <alignment horizontal="right" vertical="center"/>
      <protection hidden="1"/>
    </xf>
    <xf numFmtId="4" fontId="6" fillId="0" borderId="10" xfId="53" applyNumberFormat="1" applyFont="1" applyFill="1" applyBorder="1" applyAlignment="1" applyProtection="1">
      <alignment horizontal="right" vertical="center" wrapText="1"/>
      <protection hidden="1"/>
    </xf>
    <xf numFmtId="4" fontId="5" fillId="0" borderId="10" xfId="53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4" applyNumberFormat="1" applyFont="1" applyBorder="1" applyAlignment="1">
      <alignment horizontal="right" vertical="center"/>
      <protection/>
    </xf>
    <xf numFmtId="182" fontId="6" fillId="0" borderId="10" xfId="54" applyNumberFormat="1" applyFont="1" applyBorder="1" applyAlignment="1">
      <alignment horizontal="right" vertical="center"/>
      <protection/>
    </xf>
    <xf numFmtId="0" fontId="7" fillId="0" borderId="0" xfId="54" applyNumberFormat="1" applyFont="1" applyFill="1" applyAlignment="1" applyProtection="1">
      <alignment vertical="top"/>
      <protection hidden="1"/>
    </xf>
    <xf numFmtId="0" fontId="8" fillId="0" borderId="0" xfId="54" applyFont="1">
      <alignment/>
      <protection/>
    </xf>
    <xf numFmtId="0" fontId="7" fillId="0" borderId="0" xfId="0" applyFont="1" applyAlignment="1">
      <alignment vertical="top"/>
    </xf>
    <xf numFmtId="0" fontId="7" fillId="0" borderId="0" xfId="54" applyNumberFormat="1" applyFont="1" applyFill="1" applyAlignment="1" applyProtection="1">
      <alignment/>
      <protection hidden="1"/>
    </xf>
    <xf numFmtId="0" fontId="7" fillId="0" borderId="0" xfId="0" applyFont="1" applyAlignment="1">
      <alignment horizontal="center"/>
    </xf>
    <xf numFmtId="0" fontId="7" fillId="0" borderId="0" xfId="54" applyFont="1" applyAlignment="1" applyProtection="1">
      <alignment horizontal="center"/>
      <protection hidden="1"/>
    </xf>
    <xf numFmtId="174" fontId="5" fillId="0" borderId="10" xfId="54" applyNumberFormat="1" applyFont="1" applyFill="1" applyBorder="1" applyAlignment="1" applyProtection="1">
      <alignment horizontal="left" vertical="top" wrapText="1"/>
      <protection hidden="1"/>
    </xf>
    <xf numFmtId="174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5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4" applyNumberFormat="1" applyFont="1" applyFill="1" applyBorder="1" applyAlignment="1" applyProtection="1">
      <alignment vertical="center" wrapText="1"/>
      <protection hidden="1"/>
    </xf>
    <xf numFmtId="188" fontId="5" fillId="0" borderId="10" xfId="54" applyNumberFormat="1" applyFont="1" applyFill="1" applyBorder="1" applyAlignment="1" applyProtection="1">
      <alignment horizontal="right" vertical="center" wrapText="1"/>
      <protection hidden="1"/>
    </xf>
    <xf numFmtId="49" fontId="5" fillId="0" borderId="10" xfId="54" applyNumberFormat="1" applyFont="1" applyBorder="1" applyAlignment="1">
      <alignment horizontal="center" vertical="center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54" applyNumberFormat="1" applyFont="1" applyFill="1" applyAlignment="1" applyProtection="1">
      <alignment horizontal="center" vertical="top"/>
      <protection hidden="1"/>
    </xf>
    <xf numFmtId="0" fontId="9" fillId="0" borderId="0" xfId="54" applyNumberFormat="1" applyFont="1" applyFill="1" applyAlignment="1" applyProtection="1">
      <alignment horizontal="center" vertical="top" wrapText="1"/>
      <protection hidden="1"/>
    </xf>
    <xf numFmtId="0" fontId="2" fillId="0" borderId="0" xfId="54" applyFont="1" applyFill="1" applyAlignment="1" applyProtection="1">
      <alignment horizontal="center"/>
      <protection hidden="1"/>
    </xf>
    <xf numFmtId="0" fontId="7" fillId="0" borderId="0" xfId="0" applyFont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Normal="200" zoomScaleSheetLayoutView="100" workbookViewId="0" topLeftCell="A41">
      <selection activeCell="A20" sqref="A20"/>
    </sheetView>
  </sheetViews>
  <sheetFormatPr defaultColWidth="9.00390625" defaultRowHeight="12.75"/>
  <cols>
    <col min="1" max="1" width="37.75390625" style="8" customWidth="1"/>
    <col min="2" max="2" width="27.25390625" style="3" customWidth="1"/>
    <col min="3" max="4" width="16.75390625" style="3" customWidth="1"/>
    <col min="5" max="5" width="13.875" style="3" customWidth="1"/>
    <col min="6" max="16384" width="9.125" style="3" customWidth="1"/>
  </cols>
  <sheetData>
    <row r="1" spans="1:4" ht="409.5" customHeight="1" hidden="1">
      <c r="A1" s="6"/>
      <c r="B1" s="1"/>
      <c r="C1" s="2"/>
      <c r="D1" s="2"/>
    </row>
    <row r="2" spans="1:5" s="33" customFormat="1" ht="18.75" customHeight="1">
      <c r="A2" s="32"/>
      <c r="C2" s="48" t="s">
        <v>42</v>
      </c>
      <c r="D2" s="48"/>
      <c r="E2" s="48"/>
    </row>
    <row r="3" spans="1:5" s="33" customFormat="1" ht="18.75" customHeight="1">
      <c r="A3" s="32"/>
      <c r="C3" s="48" t="s">
        <v>32</v>
      </c>
      <c r="D3" s="48"/>
      <c r="E3" s="48"/>
    </row>
    <row r="4" spans="1:5" s="33" customFormat="1" ht="18.75" customHeight="1">
      <c r="A4" s="34" t="s">
        <v>25</v>
      </c>
      <c r="C4" s="48" t="s">
        <v>53</v>
      </c>
      <c r="D4" s="48"/>
      <c r="E4" s="48"/>
    </row>
    <row r="5" spans="1:5" s="33" customFormat="1" ht="18.75" customHeight="1">
      <c r="A5" s="32"/>
      <c r="C5" s="48" t="s">
        <v>54</v>
      </c>
      <c r="D5" s="48"/>
      <c r="E5" s="48"/>
    </row>
    <row r="6" spans="1:4" s="33" customFormat="1" ht="18.75" customHeight="1">
      <c r="A6" s="32"/>
      <c r="B6" s="35"/>
      <c r="C6" s="36"/>
      <c r="D6" s="37"/>
    </row>
    <row r="7" spans="1:4" s="33" customFormat="1" ht="18.75" customHeight="1">
      <c r="A7" s="32"/>
      <c r="B7" s="35"/>
      <c r="C7" s="36"/>
      <c r="D7" s="37"/>
    </row>
    <row r="8" spans="1:4" s="33" customFormat="1" ht="18.75" customHeight="1">
      <c r="A8" s="32"/>
      <c r="B8" s="35"/>
      <c r="C8" s="36"/>
      <c r="D8" s="37"/>
    </row>
    <row r="9" spans="1:5" s="33" customFormat="1" ht="18.75" customHeight="1">
      <c r="A9" s="45" t="s">
        <v>3</v>
      </c>
      <c r="B9" s="45"/>
      <c r="C9" s="45"/>
      <c r="D9" s="45"/>
      <c r="E9" s="45"/>
    </row>
    <row r="10" spans="1:5" s="33" customFormat="1" ht="40.5" customHeight="1">
      <c r="A10" s="46" t="s">
        <v>55</v>
      </c>
      <c r="B10" s="46"/>
      <c r="C10" s="46"/>
      <c r="D10" s="46"/>
      <c r="E10" s="46"/>
    </row>
    <row r="11" spans="1:5" ht="18.75" customHeight="1">
      <c r="A11" s="14"/>
      <c r="B11" s="14"/>
      <c r="C11" s="14"/>
      <c r="D11" s="5"/>
      <c r="E11" s="16"/>
    </row>
    <row r="12" spans="1:5" ht="15" customHeight="1">
      <c r="A12" s="44" t="s">
        <v>1</v>
      </c>
      <c r="B12" s="44" t="s">
        <v>0</v>
      </c>
      <c r="C12" s="44" t="s">
        <v>40</v>
      </c>
      <c r="D12" s="44" t="s">
        <v>41</v>
      </c>
      <c r="E12" s="44" t="s">
        <v>24</v>
      </c>
    </row>
    <row r="13" spans="1:5" ht="12.75" customHeight="1">
      <c r="A13" s="44"/>
      <c r="B13" s="44"/>
      <c r="C13" s="44"/>
      <c r="D13" s="44"/>
      <c r="E13" s="44"/>
    </row>
    <row r="14" spans="1:5" ht="14.25" customHeight="1">
      <c r="A14" s="44"/>
      <c r="B14" s="44"/>
      <c r="C14" s="44"/>
      <c r="D14" s="44"/>
      <c r="E14" s="44"/>
    </row>
    <row r="15" spans="1:5" ht="18" customHeight="1">
      <c r="A15" s="9">
        <v>1</v>
      </c>
      <c r="B15" s="9">
        <v>2</v>
      </c>
      <c r="C15" s="13">
        <v>3</v>
      </c>
      <c r="D15" s="22">
        <v>4</v>
      </c>
      <c r="E15" s="43">
        <v>5</v>
      </c>
    </row>
    <row r="16" spans="1:5" ht="31.5">
      <c r="A16" s="19" t="s">
        <v>4</v>
      </c>
      <c r="B16" s="9" t="s">
        <v>5</v>
      </c>
      <c r="C16" s="24">
        <f>C17+C28+C34+C37+C22</f>
        <v>12695930.76</v>
      </c>
      <c r="D16" s="24">
        <f>D17+D28+D34+D37+D22</f>
        <v>13564227.39</v>
      </c>
      <c r="E16" s="42">
        <f>D16/C16*100</f>
        <v>106.83917269567718</v>
      </c>
    </row>
    <row r="17" spans="1:5" ht="31.5">
      <c r="A17" s="19" t="s">
        <v>18</v>
      </c>
      <c r="B17" s="9" t="s">
        <v>6</v>
      </c>
      <c r="C17" s="24">
        <f>C18</f>
        <v>11808300</v>
      </c>
      <c r="D17" s="24">
        <f>D18</f>
        <v>12550876.47</v>
      </c>
      <c r="E17" s="30">
        <f>D17/C17*100</f>
        <v>106.28859759660578</v>
      </c>
    </row>
    <row r="18" spans="1:5" ht="31.5">
      <c r="A18" s="20" t="s">
        <v>19</v>
      </c>
      <c r="B18" s="10" t="s">
        <v>7</v>
      </c>
      <c r="C18" s="26">
        <f>C19+C21</f>
        <v>11808300</v>
      </c>
      <c r="D18" s="26">
        <f>D19+D21+D20</f>
        <v>12550876.47</v>
      </c>
      <c r="E18" s="31">
        <f aca="true" t="shared" si="0" ref="E18:E40">D18/C18*100</f>
        <v>106.28859759660578</v>
      </c>
    </row>
    <row r="19" spans="1:5" ht="129" customHeight="1">
      <c r="A19" s="20" t="s">
        <v>22</v>
      </c>
      <c r="B19" s="10" t="s">
        <v>20</v>
      </c>
      <c r="C19" s="28">
        <v>11797800</v>
      </c>
      <c r="D19" s="28">
        <v>12528185.05</v>
      </c>
      <c r="E19" s="31">
        <f t="shared" si="0"/>
        <v>106.19085804132975</v>
      </c>
    </row>
    <row r="20" spans="1:5" ht="173.25" customHeight="1">
      <c r="A20" s="20" t="s">
        <v>81</v>
      </c>
      <c r="B20" s="10" t="s">
        <v>68</v>
      </c>
      <c r="C20" s="28">
        <v>0</v>
      </c>
      <c r="D20" s="28">
        <v>5560.33</v>
      </c>
      <c r="E20" s="31">
        <v>0</v>
      </c>
    </row>
    <row r="21" spans="1:5" ht="79.5" customHeight="1">
      <c r="A21" s="20" t="s">
        <v>34</v>
      </c>
      <c r="B21" s="10" t="s">
        <v>21</v>
      </c>
      <c r="C21" s="28">
        <v>10500</v>
      </c>
      <c r="D21" s="28">
        <v>17131.09</v>
      </c>
      <c r="E21" s="31">
        <f t="shared" si="0"/>
        <v>163.1532380952381</v>
      </c>
    </row>
    <row r="22" spans="1:5" ht="79.5" customHeight="1">
      <c r="A22" s="19" t="s">
        <v>56</v>
      </c>
      <c r="B22" s="22" t="s">
        <v>57</v>
      </c>
      <c r="C22" s="29">
        <f>C23</f>
        <v>621430.76</v>
      </c>
      <c r="D22" s="29">
        <f>D23</f>
        <v>667530.44</v>
      </c>
      <c r="E22" s="30">
        <f t="shared" si="0"/>
        <v>107.41831318423954</v>
      </c>
    </row>
    <row r="23" spans="1:5" ht="79.5" customHeight="1">
      <c r="A23" s="20" t="s">
        <v>58</v>
      </c>
      <c r="B23" s="11" t="s">
        <v>59</v>
      </c>
      <c r="C23" s="28">
        <f>C24+C25+C26+C27</f>
        <v>621430.76</v>
      </c>
      <c r="D23" s="28">
        <f>D24+D25+D26+D27</f>
        <v>667530.44</v>
      </c>
      <c r="E23" s="31">
        <f t="shared" si="0"/>
        <v>107.41831318423954</v>
      </c>
    </row>
    <row r="24" spans="1:5" ht="79.5" customHeight="1">
      <c r="A24" s="17" t="s">
        <v>60</v>
      </c>
      <c r="B24" s="11" t="s">
        <v>61</v>
      </c>
      <c r="C24" s="28">
        <v>212213.4</v>
      </c>
      <c r="D24" s="28">
        <v>274287.85</v>
      </c>
      <c r="E24" s="31">
        <f t="shared" si="0"/>
        <v>129.25095681988037</v>
      </c>
    </row>
    <row r="25" spans="1:5" ht="79.5" customHeight="1">
      <c r="A25" s="17" t="s">
        <v>62</v>
      </c>
      <c r="B25" s="11" t="s">
        <v>63</v>
      </c>
      <c r="C25" s="28">
        <v>2113.81</v>
      </c>
      <c r="D25" s="28">
        <v>2784.44</v>
      </c>
      <c r="E25" s="31">
        <f t="shared" si="0"/>
        <v>131.726124864581</v>
      </c>
    </row>
    <row r="26" spans="1:5" ht="79.5" customHeight="1">
      <c r="A26" s="17" t="s">
        <v>64</v>
      </c>
      <c r="B26" s="11" t="s">
        <v>65</v>
      </c>
      <c r="C26" s="28">
        <v>449549.19</v>
      </c>
      <c r="D26" s="28">
        <v>443581.2</v>
      </c>
      <c r="E26" s="31">
        <f t="shared" si="0"/>
        <v>98.67245006047058</v>
      </c>
    </row>
    <row r="27" spans="1:5" ht="79.5" customHeight="1">
      <c r="A27" s="17" t="s">
        <v>66</v>
      </c>
      <c r="B27" s="11" t="s">
        <v>67</v>
      </c>
      <c r="C27" s="28">
        <v>-42445.64</v>
      </c>
      <c r="D27" s="28">
        <v>-53123.05</v>
      </c>
      <c r="E27" s="31">
        <f t="shared" si="0"/>
        <v>125.15549300234372</v>
      </c>
    </row>
    <row r="28" spans="1:5" ht="22.5" customHeight="1">
      <c r="A28" s="40" t="s">
        <v>69</v>
      </c>
      <c r="B28" s="9" t="s">
        <v>8</v>
      </c>
      <c r="C28" s="24">
        <f>C29+C31</f>
        <v>139200</v>
      </c>
      <c r="D28" s="24">
        <f>D29+D31</f>
        <v>138037.4</v>
      </c>
      <c r="E28" s="30">
        <f t="shared" si="0"/>
        <v>99.16479885057471</v>
      </c>
    </row>
    <row r="29" spans="1:5" ht="31.5">
      <c r="A29" s="20" t="s">
        <v>70</v>
      </c>
      <c r="B29" s="10" t="s">
        <v>9</v>
      </c>
      <c r="C29" s="26">
        <f>C30</f>
        <v>60000</v>
      </c>
      <c r="D29" s="27">
        <f>D30</f>
        <v>68862.48</v>
      </c>
      <c r="E29" s="31">
        <f t="shared" si="0"/>
        <v>114.7708</v>
      </c>
    </row>
    <row r="30" spans="1:5" ht="89.25" customHeight="1">
      <c r="A30" s="20" t="s">
        <v>71</v>
      </c>
      <c r="B30" s="10" t="s">
        <v>10</v>
      </c>
      <c r="C30" s="28">
        <v>60000</v>
      </c>
      <c r="D30" s="28">
        <v>68862.48</v>
      </c>
      <c r="E30" s="31">
        <f t="shared" si="0"/>
        <v>114.7708</v>
      </c>
    </row>
    <row r="31" spans="1:5" ht="22.5" customHeight="1">
      <c r="A31" s="41" t="s">
        <v>44</v>
      </c>
      <c r="B31" s="10" t="s">
        <v>11</v>
      </c>
      <c r="C31" s="26">
        <f>C32+C33</f>
        <v>79200</v>
      </c>
      <c r="D31" s="27">
        <f>D32+D33</f>
        <v>69174.92</v>
      </c>
      <c r="E31" s="31">
        <f t="shared" si="0"/>
        <v>87.3420707070707</v>
      </c>
    </row>
    <row r="32" spans="1:5" ht="72.75" customHeight="1">
      <c r="A32" s="20" t="s">
        <v>45</v>
      </c>
      <c r="B32" s="10" t="s">
        <v>35</v>
      </c>
      <c r="C32" s="28">
        <v>44900</v>
      </c>
      <c r="D32" s="28">
        <v>46895.68</v>
      </c>
      <c r="E32" s="31">
        <f t="shared" si="0"/>
        <v>104.44472160356348</v>
      </c>
    </row>
    <row r="33" spans="1:5" ht="82.5" customHeight="1">
      <c r="A33" s="20" t="s">
        <v>46</v>
      </c>
      <c r="B33" s="10" t="s">
        <v>36</v>
      </c>
      <c r="C33" s="28">
        <v>34300</v>
      </c>
      <c r="D33" s="28">
        <v>22279.24</v>
      </c>
      <c r="E33" s="31">
        <f t="shared" si="0"/>
        <v>64.95405247813412</v>
      </c>
    </row>
    <row r="34" spans="1:5" ht="31.5">
      <c r="A34" s="19" t="s">
        <v>47</v>
      </c>
      <c r="B34" s="9" t="s">
        <v>12</v>
      </c>
      <c r="C34" s="24">
        <f>C35</f>
        <v>62000</v>
      </c>
      <c r="D34" s="25">
        <f>D35</f>
        <v>42580</v>
      </c>
      <c r="E34" s="30">
        <f t="shared" si="0"/>
        <v>68.6774193548387</v>
      </c>
    </row>
    <row r="35" spans="1:5" ht="94.5">
      <c r="A35" s="20" t="s">
        <v>48</v>
      </c>
      <c r="B35" s="10" t="s">
        <v>13</v>
      </c>
      <c r="C35" s="26">
        <f>C36</f>
        <v>62000</v>
      </c>
      <c r="D35" s="27">
        <f>D36</f>
        <v>42580</v>
      </c>
      <c r="E35" s="31">
        <f t="shared" si="0"/>
        <v>68.6774193548387</v>
      </c>
    </row>
    <row r="36" spans="1:5" ht="128.25" customHeight="1">
      <c r="A36" s="20" t="s">
        <v>49</v>
      </c>
      <c r="B36" s="10" t="s">
        <v>14</v>
      </c>
      <c r="C36" s="28">
        <v>62000</v>
      </c>
      <c r="D36" s="28">
        <v>42580</v>
      </c>
      <c r="E36" s="31">
        <f t="shared" si="0"/>
        <v>68.6774193548387</v>
      </c>
    </row>
    <row r="37" spans="1:5" ht="110.25">
      <c r="A37" s="19" t="s">
        <v>50</v>
      </c>
      <c r="B37" s="9" t="s">
        <v>15</v>
      </c>
      <c r="C37" s="24">
        <f>C38+C40</f>
        <v>65000</v>
      </c>
      <c r="D37" s="24">
        <f>D38+D40</f>
        <v>165203.08000000002</v>
      </c>
      <c r="E37" s="30">
        <f t="shared" si="0"/>
        <v>254.15858461538465</v>
      </c>
    </row>
    <row r="38" spans="1:5" ht="162" customHeight="1">
      <c r="A38" s="20" t="s">
        <v>51</v>
      </c>
      <c r="B38" s="10" t="s">
        <v>16</v>
      </c>
      <c r="C38" s="26">
        <f>C39</f>
        <v>36500</v>
      </c>
      <c r="D38" s="26">
        <f>D39</f>
        <v>123878.66</v>
      </c>
      <c r="E38" s="31">
        <f t="shared" si="0"/>
        <v>339.39358904109594</v>
      </c>
    </row>
    <row r="39" spans="1:5" ht="66" customHeight="1">
      <c r="A39" s="17" t="s">
        <v>52</v>
      </c>
      <c r="B39" s="10" t="s">
        <v>33</v>
      </c>
      <c r="C39" s="28">
        <v>36500</v>
      </c>
      <c r="D39" s="26">
        <v>123878.66</v>
      </c>
      <c r="E39" s="31">
        <f t="shared" si="0"/>
        <v>339.39358904109594</v>
      </c>
    </row>
    <row r="40" spans="1:5" ht="66" customHeight="1">
      <c r="A40" s="20" t="s">
        <v>72</v>
      </c>
      <c r="B40" s="10" t="s">
        <v>73</v>
      </c>
      <c r="C40" s="28">
        <v>28500</v>
      </c>
      <c r="D40" s="26">
        <v>41324.42</v>
      </c>
      <c r="E40" s="31">
        <f t="shared" si="0"/>
        <v>144.9979649122807</v>
      </c>
    </row>
    <row r="41" spans="1:5" ht="31.5">
      <c r="A41" s="21" t="s">
        <v>26</v>
      </c>
      <c r="B41" s="22" t="s">
        <v>27</v>
      </c>
      <c r="C41" s="29">
        <f>C43+C45+C48</f>
        <v>13345297.870000001</v>
      </c>
      <c r="D41" s="29">
        <f>D43+D45+D48</f>
        <v>13345297.870000001</v>
      </c>
      <c r="E41" s="30">
        <f>D41/C41*100</f>
        <v>100</v>
      </c>
    </row>
    <row r="42" spans="1:5" ht="66" customHeight="1">
      <c r="A42" s="19" t="s">
        <v>28</v>
      </c>
      <c r="B42" s="9" t="s">
        <v>17</v>
      </c>
      <c r="C42" s="24">
        <f>C43+C45+C48</f>
        <v>13345297.870000001</v>
      </c>
      <c r="D42" s="25">
        <f>D43+D45+D48</f>
        <v>13345297.870000001</v>
      </c>
      <c r="E42" s="30">
        <f>D42/C42*100</f>
        <v>100</v>
      </c>
    </row>
    <row r="43" spans="1:5" ht="46.5" customHeight="1">
      <c r="A43" s="21" t="s">
        <v>29</v>
      </c>
      <c r="B43" s="22" t="s">
        <v>80</v>
      </c>
      <c r="C43" s="24">
        <f>C44</f>
        <v>6455900</v>
      </c>
      <c r="D43" s="25">
        <f>D44</f>
        <v>6455900</v>
      </c>
      <c r="E43" s="30">
        <f aca="true" t="shared" si="1" ref="E43:E49">D43/C43*100</f>
        <v>100</v>
      </c>
    </row>
    <row r="44" spans="1:5" ht="54.75" customHeight="1">
      <c r="A44" s="17" t="s">
        <v>37</v>
      </c>
      <c r="B44" s="10" t="s">
        <v>79</v>
      </c>
      <c r="C44" s="28">
        <v>6455900</v>
      </c>
      <c r="D44" s="28">
        <v>6455900</v>
      </c>
      <c r="E44" s="31">
        <f t="shared" si="1"/>
        <v>100</v>
      </c>
    </row>
    <row r="45" spans="1:5" ht="67.5" customHeight="1">
      <c r="A45" s="21" t="s">
        <v>30</v>
      </c>
      <c r="B45" s="22" t="s">
        <v>78</v>
      </c>
      <c r="C45" s="24">
        <f>C46+C47</f>
        <v>417852</v>
      </c>
      <c r="D45" s="25">
        <f>D46+D47</f>
        <v>417852</v>
      </c>
      <c r="E45" s="30">
        <f t="shared" si="1"/>
        <v>100</v>
      </c>
    </row>
    <row r="46" spans="1:5" ht="71.25" customHeight="1">
      <c r="A46" s="17" t="s">
        <v>38</v>
      </c>
      <c r="B46" s="11" t="s">
        <v>76</v>
      </c>
      <c r="C46" s="28">
        <v>39652</v>
      </c>
      <c r="D46" s="28">
        <v>39652</v>
      </c>
      <c r="E46" s="31">
        <f t="shared" si="1"/>
        <v>100</v>
      </c>
    </row>
    <row r="47" spans="1:5" ht="86.25" customHeight="1">
      <c r="A47" s="17" t="s">
        <v>39</v>
      </c>
      <c r="B47" s="10" t="s">
        <v>77</v>
      </c>
      <c r="C47" s="28">
        <v>378200</v>
      </c>
      <c r="D47" s="28">
        <v>378200</v>
      </c>
      <c r="E47" s="31">
        <f t="shared" si="1"/>
        <v>100</v>
      </c>
    </row>
    <row r="48" spans="1:5" ht="31.5">
      <c r="A48" s="38" t="s">
        <v>31</v>
      </c>
      <c r="B48" s="39" t="s">
        <v>75</v>
      </c>
      <c r="C48" s="25">
        <f>C49</f>
        <v>6471545.87</v>
      </c>
      <c r="D48" s="25">
        <f>D49</f>
        <v>6471545.87</v>
      </c>
      <c r="E48" s="31">
        <f t="shared" si="1"/>
        <v>100</v>
      </c>
    </row>
    <row r="49" spans="1:5" ht="54.75" customHeight="1">
      <c r="A49" s="18" t="s">
        <v>43</v>
      </c>
      <c r="B49" s="12" t="s">
        <v>74</v>
      </c>
      <c r="C49" s="28">
        <v>6471545.87</v>
      </c>
      <c r="D49" s="28">
        <v>6471545.87</v>
      </c>
      <c r="E49" s="31">
        <f t="shared" si="1"/>
        <v>100</v>
      </c>
    </row>
    <row r="50" spans="1:5" ht="20.25" customHeight="1">
      <c r="A50" s="23" t="s">
        <v>23</v>
      </c>
      <c r="B50" s="13"/>
      <c r="C50" s="25">
        <f>C16+C41</f>
        <v>26041228.630000003</v>
      </c>
      <c r="D50" s="25">
        <f>D16+D41</f>
        <v>26909525.26</v>
      </c>
      <c r="E50" s="30">
        <f>D50/C50*100</f>
        <v>103.33431514440798</v>
      </c>
    </row>
    <row r="51" spans="1:4" ht="15.75" customHeight="1">
      <c r="A51" s="7"/>
      <c r="B51" s="4"/>
      <c r="C51" s="4"/>
      <c r="D51" s="4"/>
    </row>
    <row r="52" spans="1:4" ht="15.75" customHeight="1">
      <c r="A52" s="7"/>
      <c r="B52" s="15"/>
      <c r="C52" s="4"/>
      <c r="D52" s="4"/>
    </row>
    <row r="53" spans="1:5" ht="15.75" customHeight="1">
      <c r="A53" s="47" t="s">
        <v>2</v>
      </c>
      <c r="B53" s="47"/>
      <c r="C53" s="47"/>
      <c r="D53" s="47"/>
      <c r="E53" s="47"/>
    </row>
    <row r="54" spans="1:4" ht="11.25" customHeight="1">
      <c r="A54" s="7"/>
      <c r="B54" s="4"/>
      <c r="C54" s="4"/>
      <c r="D54" s="4"/>
    </row>
    <row r="55" spans="1:4" ht="11.25" customHeight="1">
      <c r="A55" s="7"/>
      <c r="B55" s="4"/>
      <c r="C55" s="4"/>
      <c r="D55" s="4"/>
    </row>
  </sheetData>
  <sheetProtection/>
  <mergeCells count="12">
    <mergeCell ref="C2:E2"/>
    <mergeCell ref="C3:E3"/>
    <mergeCell ref="C4:E4"/>
    <mergeCell ref="C5:E5"/>
    <mergeCell ref="A12:A14"/>
    <mergeCell ref="B12:B14"/>
    <mergeCell ref="C12:C14"/>
    <mergeCell ref="D12:D14"/>
    <mergeCell ref="E12:E14"/>
    <mergeCell ref="A9:E9"/>
    <mergeCell ref="A10:E10"/>
    <mergeCell ref="A53:E53"/>
  </mergeCells>
  <printOptions/>
  <pageMargins left="1.0826771653543308" right="0.5905511811023623" top="0.984251968503937" bottom="0.7874015748031497" header="0.5118110236220472" footer="0.5118110236220472"/>
  <pageSetup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Азанова Татьяна Михайловна</cp:lastModifiedBy>
  <cp:lastPrinted>2018-03-15T11:38:06Z</cp:lastPrinted>
  <dcterms:created xsi:type="dcterms:W3CDTF">2008-10-23T07:29:54Z</dcterms:created>
  <dcterms:modified xsi:type="dcterms:W3CDTF">2018-03-16T10:28:52Z</dcterms:modified>
  <cp:category/>
  <cp:version/>
  <cp:contentType/>
  <cp:contentStatus/>
</cp:coreProperties>
</file>